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095" windowHeight="9000" firstSheet="2" activeTab="2"/>
  </bookViews>
  <sheets>
    <sheet name="Sheet1" sheetId="6" state="hidden" r:id="rId1"/>
    <sheet name="房屋" sheetId="1" state="hidden" r:id="rId2"/>
    <sheet name="机器设备" sheetId="4" r:id="rId3"/>
    <sheet name="原材料" sheetId="5" r:id="rId4"/>
    <sheet name="Sheet2" sheetId="7" r:id="rId5"/>
  </sheets>
  <definedNames>
    <definedName name="_xlnm.Print_Titles" localSheetId="2">机器设备!$1:$3</definedName>
  </definedNames>
  <calcPr calcId="124519"/>
</workbook>
</file>

<file path=xl/calcChain.xml><?xml version="1.0" encoding="utf-8"?>
<calcChain xmlns="http://schemas.openxmlformats.org/spreadsheetml/2006/main">
  <c r="G52" i="4"/>
  <c r="H52"/>
  <c r="B5" i="6"/>
  <c r="B4"/>
  <c r="F12" i="1"/>
  <c r="G4" i="5"/>
  <c r="G5"/>
  <c r="G6"/>
  <c r="G7"/>
  <c r="G8"/>
  <c r="G9"/>
  <c r="G10"/>
  <c r="G11"/>
  <c r="G12"/>
  <c r="G13"/>
  <c r="G14"/>
  <c r="G15"/>
  <c r="E16"/>
  <c r="G16"/>
  <c r="B6" i="6" s="1"/>
  <c r="B7" l="1"/>
</calcChain>
</file>

<file path=xl/sharedStrings.xml><?xml version="1.0" encoding="utf-8"?>
<sst xmlns="http://schemas.openxmlformats.org/spreadsheetml/2006/main" count="375" uniqueCount="226">
  <si>
    <t>评估汇总表</t>
  </si>
  <si>
    <t>单位名称：泰安市大众报业印务有限公司</t>
  </si>
  <si>
    <t>评估基准日 2018年04月30日</t>
  </si>
  <si>
    <t>币种：人民币</t>
  </si>
  <si>
    <t>资产类别</t>
  </si>
  <si>
    <t>评估值（元）</t>
  </si>
  <si>
    <t>备注</t>
  </si>
  <si>
    <t>房屋建筑物</t>
  </si>
  <si>
    <t>机器设备</t>
  </si>
  <si>
    <t>原材料</t>
  </si>
  <si>
    <t>合计</t>
  </si>
  <si>
    <t>固定资产-房屋建筑物评估明细表</t>
  </si>
  <si>
    <t>序号</t>
  </si>
  <si>
    <t>名称</t>
  </si>
  <si>
    <t>结构</t>
  </si>
  <si>
    <t>建成年月</t>
  </si>
  <si>
    <t>建筑面积（元/㎡）</t>
  </si>
  <si>
    <t>账面价值</t>
  </si>
  <si>
    <t>重置价</t>
  </si>
  <si>
    <t>评估值</t>
  </si>
  <si>
    <t>原值</t>
  </si>
  <si>
    <t>净值</t>
  </si>
  <si>
    <t>车间、房屋等</t>
  </si>
  <si>
    <t>宿舍</t>
  </si>
  <si>
    <t>砖木</t>
  </si>
  <si>
    <t>-</t>
  </si>
  <si>
    <t>变电室</t>
  </si>
  <si>
    <t>砖混</t>
  </si>
  <si>
    <t>厕所</t>
  </si>
  <si>
    <t>仓库1</t>
  </si>
  <si>
    <t>仓库2</t>
  </si>
  <si>
    <t>生产车间</t>
  </si>
  <si>
    <t>传达室、浴室</t>
  </si>
  <si>
    <t>填表日期：2018年4月30日</t>
  </si>
  <si>
    <t>评估人员：董大龙、姚海新</t>
  </si>
  <si>
    <t>固定资产-机器设备评估明细表</t>
  </si>
  <si>
    <t>单位名称：泰安市大众报业印务有限公司                   评估基准日：2018年04月30日</t>
  </si>
  <si>
    <t>资产编号</t>
  </si>
  <si>
    <t>资产名称</t>
  </si>
  <si>
    <t>资产类别名称</t>
  </si>
  <si>
    <t>资产内码</t>
  </si>
  <si>
    <t>入账日期</t>
  </si>
  <si>
    <t>资产原值（元）</t>
  </si>
  <si>
    <t>净 值（元）</t>
  </si>
  <si>
    <t>001</t>
  </si>
  <si>
    <t>联想电脑</t>
  </si>
  <si>
    <t>台式机</t>
  </si>
  <si>
    <t>000000015257</t>
  </si>
  <si>
    <t>2015.06.01</t>
  </si>
  <si>
    <t>002</t>
  </si>
  <si>
    <t>000000015258</t>
  </si>
  <si>
    <t>06100000001</t>
  </si>
  <si>
    <t>001901</t>
  </si>
  <si>
    <t>锅炉</t>
  </si>
  <si>
    <t>061</t>
  </si>
  <si>
    <t>2003.08.22</t>
  </si>
  <si>
    <t>71110000022</t>
  </si>
  <si>
    <t>方正电脑</t>
  </si>
  <si>
    <t>000000007762</t>
  </si>
  <si>
    <t>2010.07.20</t>
  </si>
  <si>
    <t>71110000023</t>
  </si>
  <si>
    <t>000000007763</t>
  </si>
  <si>
    <t>71110000024</t>
  </si>
  <si>
    <t>联想扬天</t>
  </si>
  <si>
    <t>000000007661</t>
  </si>
  <si>
    <t>2010.01.31</t>
  </si>
  <si>
    <t>43230000001</t>
  </si>
  <si>
    <t>轮转机1号机</t>
  </si>
  <si>
    <t>000000005891</t>
  </si>
  <si>
    <t>1999.01.31</t>
  </si>
  <si>
    <t>13800000001</t>
  </si>
  <si>
    <t>风机</t>
  </si>
  <si>
    <t>000000007423</t>
  </si>
  <si>
    <t>2009.11.29</t>
  </si>
  <si>
    <t>14200000004</t>
  </si>
  <si>
    <t>空气压缩机</t>
  </si>
  <si>
    <t>000000007422</t>
  </si>
  <si>
    <t>16500000001</t>
  </si>
  <si>
    <t>空调</t>
  </si>
  <si>
    <t>000000007321</t>
  </si>
  <si>
    <t>1999.07.17</t>
  </si>
  <si>
    <t>16500000002</t>
  </si>
  <si>
    <t>000000007322</t>
  </si>
  <si>
    <t>2001.05.31</t>
  </si>
  <si>
    <t>16500000003</t>
  </si>
  <si>
    <t>000000007323</t>
  </si>
  <si>
    <t>16500000004</t>
  </si>
  <si>
    <t>000000007324</t>
  </si>
  <si>
    <t>16500000005</t>
  </si>
  <si>
    <t>000000007325</t>
  </si>
  <si>
    <t>2002.12.31</t>
  </si>
  <si>
    <t>16500000006</t>
  </si>
  <si>
    <t>000000007329</t>
  </si>
  <si>
    <t>16500000007</t>
  </si>
  <si>
    <t>000000007335</t>
  </si>
  <si>
    <t>16500000008</t>
  </si>
  <si>
    <t>165</t>
  </si>
  <si>
    <t>2003.01.31</t>
  </si>
  <si>
    <t>16500000019</t>
  </si>
  <si>
    <t>空调机组</t>
  </si>
  <si>
    <t>格力(柜机)</t>
  </si>
  <si>
    <t>000000007662</t>
  </si>
  <si>
    <t>201010400001</t>
  </si>
  <si>
    <t>戴尔电脑</t>
  </si>
  <si>
    <t>000000011945</t>
  </si>
  <si>
    <t>2013.09.30</t>
  </si>
  <si>
    <t>201060100001</t>
  </si>
  <si>
    <t>打印设备</t>
  </si>
  <si>
    <t>000000009843</t>
  </si>
  <si>
    <t>2011.05.31</t>
  </si>
  <si>
    <t>202030000001</t>
  </si>
  <si>
    <t>多功能一体机</t>
  </si>
  <si>
    <t>000000010453</t>
  </si>
  <si>
    <t>2012.02.22</t>
  </si>
  <si>
    <t>210099900001</t>
  </si>
  <si>
    <t>其他金属加工设备</t>
  </si>
  <si>
    <t>2011.01.31</t>
  </si>
  <si>
    <t>320020100002</t>
  </si>
  <si>
    <t>图像制版机械</t>
  </si>
  <si>
    <t>000000010452</t>
  </si>
  <si>
    <t>2012.01.01</t>
  </si>
  <si>
    <t>43280000001</t>
  </si>
  <si>
    <t>1号机附加</t>
  </si>
  <si>
    <t>000000005893</t>
  </si>
  <si>
    <t>2005.11.30</t>
  </si>
  <si>
    <t>46440000001</t>
  </si>
  <si>
    <t>复印机</t>
  </si>
  <si>
    <t>000000007356</t>
  </si>
  <si>
    <t>2009.09.27</t>
  </si>
  <si>
    <t>46460000001</t>
  </si>
  <si>
    <t>会计及制图机械</t>
  </si>
  <si>
    <t>000000007758</t>
  </si>
  <si>
    <t>2010.04.30</t>
  </si>
  <si>
    <t>53170000002</t>
  </si>
  <si>
    <t>专用汽车</t>
  </si>
  <si>
    <t>000000007765</t>
  </si>
  <si>
    <t>2010.07.07</t>
  </si>
  <si>
    <t>53500000001</t>
  </si>
  <si>
    <t>叉车</t>
  </si>
  <si>
    <t>000000007282</t>
  </si>
  <si>
    <t>2006.08.31</t>
  </si>
  <si>
    <t>53500000002</t>
  </si>
  <si>
    <t>搬运车</t>
  </si>
  <si>
    <t>000000007421</t>
  </si>
  <si>
    <t>2009.10.26</t>
  </si>
  <si>
    <t>61100000001</t>
  </si>
  <si>
    <t>变压器</t>
  </si>
  <si>
    <t>000000007244</t>
  </si>
  <si>
    <t>2003.03.31</t>
  </si>
  <si>
    <t>62300000001</t>
  </si>
  <si>
    <t>变频器</t>
  </si>
  <si>
    <t>000000007402</t>
  </si>
  <si>
    <t>2003.03.16</t>
  </si>
  <si>
    <t>62900000001</t>
  </si>
  <si>
    <t>铝塑型材双脚锯</t>
  </si>
  <si>
    <t>000000007212</t>
  </si>
  <si>
    <t>2003.08.16</t>
  </si>
  <si>
    <t>62900000002</t>
  </si>
  <si>
    <t>铝塑型材端面铣床</t>
  </si>
  <si>
    <t>000000007213</t>
  </si>
  <si>
    <t>16500000017</t>
  </si>
  <si>
    <t>挂机</t>
  </si>
  <si>
    <t>000000007764</t>
  </si>
  <si>
    <t>210190300001</t>
  </si>
  <si>
    <t>冷藏箱柜</t>
  </si>
  <si>
    <t>000000011946</t>
  </si>
  <si>
    <t>231070300001</t>
  </si>
  <si>
    <t>电话交换设备</t>
  </si>
  <si>
    <t>2310703</t>
  </si>
  <si>
    <t>313020100001</t>
  </si>
  <si>
    <t>木工车床</t>
  </si>
  <si>
    <t>3130201</t>
  </si>
  <si>
    <t>313020200001</t>
  </si>
  <si>
    <t>木工刨床</t>
  </si>
  <si>
    <t>3130202</t>
  </si>
  <si>
    <t>326020200001</t>
  </si>
  <si>
    <t>物理、化学处理设备</t>
  </si>
  <si>
    <t>000000011947</t>
  </si>
  <si>
    <t>63360000001</t>
  </si>
  <si>
    <t>太阳能</t>
  </si>
  <si>
    <t>6336</t>
  </si>
  <si>
    <t>2008.05.26</t>
  </si>
  <si>
    <t>63360000002</t>
  </si>
  <si>
    <t>43230000008</t>
  </si>
  <si>
    <t>印刷机</t>
  </si>
  <si>
    <t>000000007830</t>
  </si>
  <si>
    <t>2010.02.28</t>
  </si>
  <si>
    <t>原材料评估明细表</t>
  </si>
  <si>
    <t>单位：泰安市大众报业印务有限公司</t>
  </si>
  <si>
    <t>评估基准日：2018年4月30日</t>
  </si>
  <si>
    <t>类别</t>
  </si>
  <si>
    <t>材料名称</t>
  </si>
  <si>
    <t>单位</t>
  </si>
  <si>
    <t>数量</t>
  </si>
  <si>
    <t>评估单价（元）</t>
  </si>
  <si>
    <t>油墨类</t>
  </si>
  <si>
    <t>中润轮转桃红</t>
  </si>
  <si>
    <t>kg</t>
  </si>
  <si>
    <t>中润轮转中黄</t>
  </si>
  <si>
    <t>中润轮转天兰</t>
  </si>
  <si>
    <t>照排类</t>
  </si>
  <si>
    <t>CTP版康尔达</t>
  </si>
  <si>
    <t>张</t>
  </si>
  <si>
    <t>胶印类</t>
  </si>
  <si>
    <t>T型胶带</t>
  </si>
  <si>
    <t>宗</t>
  </si>
  <si>
    <t>黑胶带</t>
  </si>
  <si>
    <t>化工类</t>
  </si>
  <si>
    <t>洗车水</t>
  </si>
  <si>
    <t>桶</t>
  </si>
  <si>
    <t>润版液</t>
  </si>
  <si>
    <t>还原剂</t>
  </si>
  <si>
    <t>瓶</t>
  </si>
  <si>
    <t>纺织类</t>
  </si>
  <si>
    <t>棉纱</t>
  </si>
  <si>
    <t>打包绳</t>
  </si>
  <si>
    <t>工具类</t>
  </si>
  <si>
    <t>机器配件</t>
  </si>
  <si>
    <t>呆板手</t>
  </si>
  <si>
    <t>支</t>
  </si>
  <si>
    <t>量杯</t>
  </si>
  <si>
    <t>个</t>
  </si>
  <si>
    <t>扳尺</t>
  </si>
  <si>
    <t>游标卡尺</t>
  </si>
  <si>
    <t>把</t>
  </si>
  <si>
    <t xml:space="preserve">                                            </t>
    <phoneticPr fontId="6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</si>
</sst>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);[Red]\(0.00\)"/>
    <numFmt numFmtId="177" formatCode="0_);[Red]\(0\)"/>
    <numFmt numFmtId="178" formatCode="#,##0.00;\-#,##0.00;__"/>
  </numFmts>
  <fonts count="21"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u/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5" fillId="0" borderId="0"/>
    <xf numFmtId="0" fontId="15" fillId="0" borderId="0"/>
    <xf numFmtId="43" fontId="16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43" fontId="0" fillId="0" borderId="0" xfId="3" applyFo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3" applyFont="1" applyFill="1" applyBorder="1" applyAlignment="1" applyProtection="1">
      <alignment horizontal="center" vertical="center"/>
      <protection locked="0"/>
    </xf>
    <xf numFmtId="57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3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43" fontId="4" fillId="2" borderId="1" xfId="3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77" fontId="6" fillId="0" borderId="1" xfId="0" applyNumberFormat="1" applyFont="1" applyFill="1" applyBorder="1" applyAlignment="1">
      <alignment horizontal="center"/>
    </xf>
    <xf numFmtId="43" fontId="6" fillId="0" borderId="1" xfId="3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3" fontId="7" fillId="0" borderId="0" xfId="3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3" xfId="0" applyNumberFormat="1" applyFont="1" applyFill="1" applyBorder="1" applyAlignment="1" applyProtection="1">
      <alignment horizontal="righ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6" xfId="0" applyNumberFormat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43" fontId="6" fillId="0" borderId="1" xfId="3" applyFont="1" applyFill="1" applyBorder="1" applyAlignment="1" applyProtection="1">
      <alignment vertical="center"/>
      <protection locked="0"/>
    </xf>
    <xf numFmtId="43" fontId="6" fillId="0" borderId="0" xfId="3" applyFont="1" applyFill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3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3" applyFont="1" applyFill="1" applyBorder="1" applyAlignment="1" applyProtection="1">
      <alignment horizontal="right" vertical="center"/>
      <protection locked="0"/>
    </xf>
    <xf numFmtId="0" fontId="0" fillId="0" borderId="0" xfId="0" applyFont="1" applyFill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>
      <alignment vertical="center"/>
    </xf>
    <xf numFmtId="43" fontId="0" fillId="0" borderId="0" xfId="3" applyFont="1" applyFill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1" xfId="3" applyFont="1" applyFill="1" applyBorder="1" applyAlignment="1" applyProtection="1">
      <alignment vertical="center"/>
      <protection locked="0"/>
    </xf>
    <xf numFmtId="43" fontId="11" fillId="0" borderId="1" xfId="3" applyFont="1" applyFill="1" applyBorder="1" applyAlignment="1" applyProtection="1">
      <alignment horizontal="right" vertical="center"/>
      <protection locked="0"/>
    </xf>
    <xf numFmtId="43" fontId="0" fillId="0" borderId="1" xfId="3" applyFont="1" applyBorder="1">
      <alignment vertical="center"/>
    </xf>
    <xf numFmtId="43" fontId="12" fillId="0" borderId="0" xfId="3" applyFont="1">
      <alignment vertical="center"/>
    </xf>
    <xf numFmtId="43" fontId="6" fillId="0" borderId="0" xfId="3" applyFont="1" applyFill="1" applyAlignment="1" applyProtection="1">
      <alignment horizontal="right" vertical="center"/>
      <protection locked="0"/>
    </xf>
    <xf numFmtId="43" fontId="0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3" fontId="14" fillId="0" borderId="1" xfId="3" applyFont="1" applyBorder="1" applyAlignment="1">
      <alignment horizontal="center" vertical="center"/>
    </xf>
    <xf numFmtId="0" fontId="0" fillId="0" borderId="1" xfId="0" applyBorder="1">
      <alignment vertical="center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17" fillId="0" borderId="1" xfId="3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17" fillId="0" borderId="1" xfId="0" applyNumberFormat="1" applyFont="1" applyFill="1" applyBorder="1" applyAlignment="1" applyProtection="1">
      <alignment horizontal="right" vertical="center"/>
      <protection locked="0"/>
    </xf>
    <xf numFmtId="43" fontId="17" fillId="0" borderId="1" xfId="3" applyFont="1" applyFill="1" applyBorder="1" applyAlignment="1" applyProtection="1">
      <alignment vertical="center"/>
      <protection locked="0"/>
    </xf>
    <xf numFmtId="0" fontId="18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1" xfId="0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20" fillId="0" borderId="1" xfId="0" applyNumberFormat="1" applyFont="1" applyFill="1" applyBorder="1" applyAlignment="1" applyProtection="1">
      <alignment horizontal="right" vertical="center"/>
      <protection locked="0"/>
    </xf>
    <xf numFmtId="43" fontId="20" fillId="0" borderId="1" xfId="3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0" fillId="0" borderId="1" xfId="0" applyNumberFormat="1" applyFont="1" applyFill="1" applyBorder="1" applyAlignment="1" applyProtection="1">
      <alignment horizontal="center" vertical="center"/>
      <protection locked="0"/>
    </xf>
    <xf numFmtId="177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0" fillId="2" borderId="1" xfId="0" applyNumberFormat="1" applyFont="1" applyFill="1" applyBorder="1" applyAlignment="1" applyProtection="1">
      <alignment horizontal="center" vertical="center"/>
      <protection locked="0"/>
    </xf>
    <xf numFmtId="43" fontId="20" fillId="2" borderId="1" xfId="3" applyFont="1" applyFill="1" applyBorder="1" applyAlignment="1" applyProtection="1">
      <alignment horizontal="center" vertical="center"/>
      <protection locked="0"/>
    </xf>
    <xf numFmtId="176" fontId="20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3" fontId="8" fillId="0" borderId="0" xfId="3" applyFont="1" applyFill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43" fontId="1" fillId="0" borderId="0" xfId="3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3" fontId="17" fillId="0" borderId="1" xfId="3" applyFont="1" applyFill="1" applyBorder="1" applyAlignment="1" applyProtection="1">
      <alignment horizontal="right" vertical="center" wrapText="1"/>
      <protection locked="0"/>
    </xf>
  </cellXfs>
  <cellStyles count="4">
    <cellStyle name="常规" xfId="0" builtinId="0"/>
    <cellStyle name="常规 16_2011年1月原材料辅助材料统计表" xfId="1"/>
    <cellStyle name="常规 9_2011年1月原材料辅助材料统计表" xfId="2"/>
    <cellStyle name="千位分隔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>
      <selection activeCell="F4" sqref="F4"/>
    </sheetView>
  </sheetViews>
  <sheetFormatPr defaultColWidth="9" defaultRowHeight="14.25"/>
  <cols>
    <col min="1" max="1" width="36.5" customWidth="1"/>
    <col min="2" max="2" width="27.5" customWidth="1"/>
    <col min="3" max="3" width="15.625" customWidth="1"/>
  </cols>
  <sheetData>
    <row r="1" spans="1:3" ht="27.2" customHeight="1">
      <c r="A1" s="99" t="s">
        <v>0</v>
      </c>
      <c r="B1" s="99"/>
      <c r="C1" s="99"/>
    </row>
    <row r="2" spans="1:3" ht="27.2" customHeight="1">
      <c r="A2" s="61" t="s">
        <v>1</v>
      </c>
      <c r="B2" s="62" t="s">
        <v>2</v>
      </c>
      <c r="C2" s="71" t="s">
        <v>3</v>
      </c>
    </row>
    <row r="3" spans="1:3" s="32" customFormat="1" ht="40.35" customHeight="1">
      <c r="A3" s="63" t="s">
        <v>4</v>
      </c>
      <c r="B3" s="63" t="s">
        <v>5</v>
      </c>
      <c r="C3" s="63" t="s">
        <v>6</v>
      </c>
    </row>
    <row r="4" spans="1:3" ht="40.35" customHeight="1">
      <c r="A4" s="63" t="s">
        <v>7</v>
      </c>
      <c r="B4" s="72">
        <f>房屋!J12</f>
        <v>120006.70380000002</v>
      </c>
      <c r="C4" s="63"/>
    </row>
    <row r="5" spans="1:3" ht="40.35" customHeight="1">
      <c r="A5" s="63" t="s">
        <v>8</v>
      </c>
      <c r="B5" s="72">
        <f>机器设备!I52</f>
        <v>180358</v>
      </c>
      <c r="C5" s="63"/>
    </row>
    <row r="6" spans="1:3" ht="40.35" customHeight="1">
      <c r="A6" s="63" t="s">
        <v>9</v>
      </c>
      <c r="B6" s="72">
        <f>原材料!G16</f>
        <v>28452</v>
      </c>
      <c r="C6" s="63"/>
    </row>
    <row r="7" spans="1:3" ht="40.35" customHeight="1">
      <c r="A7" s="73" t="s">
        <v>10</v>
      </c>
      <c r="B7" s="74">
        <f>SUM(B4:B6)</f>
        <v>328816.70380000002</v>
      </c>
      <c r="C7" s="75"/>
    </row>
  </sheetData>
  <mergeCells count="1">
    <mergeCell ref="A1:C1"/>
  </mergeCells>
  <phoneticPr fontId="6" type="noConversion"/>
  <printOptions horizontalCentered="1"/>
  <pageMargins left="0.75" right="0.75" top="1" bottom="1" header="0.51" footer="0.5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>
      <selection activeCell="B13" sqref="B13"/>
    </sheetView>
  </sheetViews>
  <sheetFormatPr defaultColWidth="9" defaultRowHeight="14.25"/>
  <cols>
    <col min="1" max="2" width="6.625" customWidth="1"/>
    <col min="3" max="3" width="12.875" customWidth="1"/>
    <col min="4" max="4" width="10.125" customWidth="1"/>
    <col min="5" max="5" width="12.125" customWidth="1"/>
    <col min="6" max="6" width="12.625" customWidth="1"/>
    <col min="7" max="7" width="13.75" bestFit="1" customWidth="1"/>
    <col min="8" max="8" width="13.75" customWidth="1"/>
    <col min="9" max="9" width="15.625" customWidth="1"/>
    <col min="10" max="10" width="16" customWidth="1"/>
    <col min="12" max="12" width="12.625" bestFit="1" customWidth="1"/>
  </cols>
  <sheetData>
    <row r="1" spans="1:14" ht="22.5">
      <c r="C1" s="105" t="s">
        <v>11</v>
      </c>
      <c r="D1" s="105"/>
      <c r="E1" s="105"/>
      <c r="F1" s="105"/>
      <c r="G1" s="105"/>
      <c r="H1" s="105"/>
      <c r="I1" s="105"/>
      <c r="J1" s="105"/>
    </row>
    <row r="2" spans="1:14" ht="18" customHeight="1">
      <c r="A2" s="61" t="s">
        <v>1</v>
      </c>
      <c r="B2" s="61"/>
      <c r="D2" s="60"/>
      <c r="E2" s="60"/>
      <c r="F2" s="60"/>
      <c r="G2" s="62" t="s">
        <v>2</v>
      </c>
      <c r="H2" s="60"/>
      <c r="I2" s="60"/>
      <c r="J2" s="60"/>
    </row>
    <row r="3" spans="1:14">
      <c r="A3" s="100" t="s">
        <v>12</v>
      </c>
      <c r="B3" s="101" t="s">
        <v>13</v>
      </c>
      <c r="C3" s="102"/>
      <c r="D3" s="106" t="s">
        <v>14</v>
      </c>
      <c r="E3" s="106" t="s">
        <v>15</v>
      </c>
      <c r="F3" s="112" t="s">
        <v>16</v>
      </c>
      <c r="G3" s="106" t="s">
        <v>17</v>
      </c>
      <c r="H3" s="106"/>
      <c r="I3" s="100" t="s">
        <v>18</v>
      </c>
      <c r="J3" s="100" t="s">
        <v>19</v>
      </c>
    </row>
    <row r="4" spans="1:14">
      <c r="A4" s="100"/>
      <c r="B4" s="103"/>
      <c r="C4" s="104"/>
      <c r="D4" s="106"/>
      <c r="E4" s="106"/>
      <c r="F4" s="112"/>
      <c r="G4" s="64" t="s">
        <v>20</v>
      </c>
      <c r="H4" s="64" t="s">
        <v>21</v>
      </c>
      <c r="I4" s="100"/>
      <c r="J4" s="100"/>
    </row>
    <row r="5" spans="1:14">
      <c r="A5" s="63">
        <v>1</v>
      </c>
      <c r="B5" s="109" t="s">
        <v>22</v>
      </c>
      <c r="C5" s="65" t="s">
        <v>23</v>
      </c>
      <c r="D5" s="66" t="s">
        <v>24</v>
      </c>
      <c r="E5" s="64">
        <v>2000</v>
      </c>
      <c r="F5" s="67">
        <v>183.16</v>
      </c>
      <c r="G5" s="68" t="s">
        <v>25</v>
      </c>
      <c r="H5" s="68" t="s">
        <v>25</v>
      </c>
      <c r="I5" s="69">
        <v>91580</v>
      </c>
      <c r="J5" s="69">
        <v>16484.400000000001</v>
      </c>
    </row>
    <row r="6" spans="1:14">
      <c r="A6" s="63">
        <v>2</v>
      </c>
      <c r="B6" s="110"/>
      <c r="C6" s="65" t="s">
        <v>26</v>
      </c>
      <c r="D6" s="64" t="s">
        <v>27</v>
      </c>
      <c r="E6" s="64">
        <v>2000</v>
      </c>
      <c r="F6" s="67">
        <v>31.13</v>
      </c>
      <c r="G6" s="68" t="s">
        <v>25</v>
      </c>
      <c r="H6" s="68" t="s">
        <v>25</v>
      </c>
      <c r="I6" s="69">
        <v>17121.5</v>
      </c>
      <c r="J6" s="69">
        <v>3081.87</v>
      </c>
    </row>
    <row r="7" spans="1:14">
      <c r="A7" s="63">
        <v>3</v>
      </c>
      <c r="B7" s="110"/>
      <c r="C7" s="65" t="s">
        <v>28</v>
      </c>
      <c r="D7" s="64" t="s">
        <v>27</v>
      </c>
      <c r="E7" s="64">
        <v>2000</v>
      </c>
      <c r="F7" s="67">
        <v>18.149999999999999</v>
      </c>
      <c r="G7" s="68" t="s">
        <v>25</v>
      </c>
      <c r="H7" s="68" t="s">
        <v>25</v>
      </c>
      <c r="I7" s="69">
        <v>6352.4999999999991</v>
      </c>
      <c r="J7" s="69">
        <v>1143.4499999999998</v>
      </c>
    </row>
    <row r="8" spans="1:14">
      <c r="A8" s="63">
        <v>4</v>
      </c>
      <c r="B8" s="110"/>
      <c r="C8" s="65" t="s">
        <v>29</v>
      </c>
      <c r="D8" s="64" t="s">
        <v>24</v>
      </c>
      <c r="E8" s="64">
        <v>2000</v>
      </c>
      <c r="F8" s="67">
        <v>298.64999999999998</v>
      </c>
      <c r="G8" s="68" t="s">
        <v>25</v>
      </c>
      <c r="H8" s="68" t="s">
        <v>25</v>
      </c>
      <c r="I8" s="69">
        <v>134392.5</v>
      </c>
      <c r="J8" s="69">
        <v>25534.574999999997</v>
      </c>
    </row>
    <row r="9" spans="1:14">
      <c r="A9" s="63">
        <v>5</v>
      </c>
      <c r="B9" s="110"/>
      <c r="C9" s="65" t="s">
        <v>30</v>
      </c>
      <c r="D9" s="64" t="s">
        <v>24</v>
      </c>
      <c r="E9" s="64">
        <v>2000</v>
      </c>
      <c r="F9" s="67">
        <v>190.02</v>
      </c>
      <c r="G9" s="68" t="s">
        <v>25</v>
      </c>
      <c r="H9" s="68" t="s">
        <v>25</v>
      </c>
      <c r="I9" s="69">
        <v>85509</v>
      </c>
      <c r="J9" s="69">
        <v>16246.71</v>
      </c>
    </row>
    <row r="10" spans="1:14">
      <c r="A10" s="63">
        <v>6</v>
      </c>
      <c r="B10" s="110"/>
      <c r="C10" s="65" t="s">
        <v>31</v>
      </c>
      <c r="D10" s="64" t="s">
        <v>27</v>
      </c>
      <c r="E10" s="64">
        <v>2000</v>
      </c>
      <c r="F10" s="67">
        <v>535.74</v>
      </c>
      <c r="G10" s="68" t="s">
        <v>25</v>
      </c>
      <c r="H10" s="68" t="s">
        <v>25</v>
      </c>
      <c r="I10" s="69">
        <v>294657</v>
      </c>
      <c r="J10" s="69">
        <v>55513.378800000006</v>
      </c>
    </row>
    <row r="11" spans="1:14">
      <c r="A11" s="63">
        <v>7</v>
      </c>
      <c r="B11" s="111"/>
      <c r="C11" s="65" t="s">
        <v>32</v>
      </c>
      <c r="D11" s="64" t="s">
        <v>27</v>
      </c>
      <c r="E11" s="64">
        <v>2000</v>
      </c>
      <c r="F11" s="67">
        <v>24.72</v>
      </c>
      <c r="G11" s="68" t="s">
        <v>25</v>
      </c>
      <c r="H11" s="68" t="s">
        <v>25</v>
      </c>
      <c r="I11" s="69">
        <v>11124</v>
      </c>
      <c r="J11" s="69">
        <v>2002.32</v>
      </c>
    </row>
    <row r="12" spans="1:14">
      <c r="A12" s="63">
        <v>8</v>
      </c>
      <c r="B12" s="107" t="s">
        <v>10</v>
      </c>
      <c r="C12" s="108"/>
      <c r="D12" s="65"/>
      <c r="E12" s="65"/>
      <c r="F12" s="67">
        <f>SUM(F5:F11)</f>
        <v>1281.57</v>
      </c>
      <c r="G12" s="67">
        <v>554800</v>
      </c>
      <c r="H12" s="67">
        <v>194109.16</v>
      </c>
      <c r="I12" s="69">
        <v>640736.5</v>
      </c>
      <c r="J12" s="69">
        <v>120006.70380000002</v>
      </c>
    </row>
    <row r="14" spans="1:14">
      <c r="C14" t="s">
        <v>33</v>
      </c>
      <c r="H14" t="s">
        <v>34</v>
      </c>
      <c r="L14" s="32"/>
      <c r="M14" s="1"/>
      <c r="N14" s="33"/>
    </row>
    <row r="16" spans="1:14">
      <c r="J16" s="1"/>
    </row>
    <row r="17" spans="10:10">
      <c r="J17" s="1"/>
    </row>
    <row r="18" spans="10:10">
      <c r="J18" s="1"/>
    </row>
    <row r="19" spans="10:10">
      <c r="J19" s="70"/>
    </row>
  </sheetData>
  <mergeCells count="11">
    <mergeCell ref="A3:A4"/>
    <mergeCell ref="B5:B11"/>
    <mergeCell ref="D3:D4"/>
    <mergeCell ref="E3:E4"/>
    <mergeCell ref="F3:F4"/>
    <mergeCell ref="J3:J4"/>
    <mergeCell ref="B3:C4"/>
    <mergeCell ref="C1:J1"/>
    <mergeCell ref="G3:H3"/>
    <mergeCell ref="B12:C12"/>
    <mergeCell ref="I3:I4"/>
  </mergeCells>
  <phoneticPr fontId="6" type="noConversion"/>
  <pageMargins left="1.18" right="0.75" top="1.06" bottom="1" header="0.51" footer="0.51"/>
  <pageSetup paperSize="9" orientation="landscape" verticalDpi="0" r:id="rId1"/>
  <headerFooter scaleWithDoc="0" alignWithMargins="0">
    <oddFooter>&amp;C第 &amp;P 页，共 &amp;N 页，房屋建筑物评估明细表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>
      <selection activeCell="L48" sqref="L48"/>
    </sheetView>
  </sheetViews>
  <sheetFormatPr defaultRowHeight="14.25"/>
  <cols>
    <col min="1" max="1" width="4" customWidth="1"/>
    <col min="2" max="2" width="9" hidden="1" customWidth="1"/>
    <col min="3" max="3" width="9.5" customWidth="1"/>
    <col min="4" max="4" width="9.75" customWidth="1"/>
    <col min="5" max="5" width="9" hidden="1" customWidth="1"/>
    <col min="6" max="6" width="9.375" customWidth="1"/>
    <col min="7" max="7" width="12.25" customWidth="1"/>
    <col min="8" max="8" width="21.75" customWidth="1"/>
    <col min="9" max="9" width="11.875" style="1" customWidth="1"/>
    <col min="10" max="10" width="9" style="33"/>
  </cols>
  <sheetData>
    <row r="1" spans="1:10" ht="22.5">
      <c r="B1" s="113" t="s">
        <v>35</v>
      </c>
      <c r="C1" s="113"/>
      <c r="D1" s="113"/>
      <c r="E1" s="113"/>
      <c r="F1" s="113"/>
      <c r="G1" s="113"/>
      <c r="H1" s="113"/>
      <c r="I1" s="114"/>
    </row>
    <row r="2" spans="1:10" ht="30" customHeight="1">
      <c r="B2" s="115" t="s">
        <v>36</v>
      </c>
      <c r="C2" s="116"/>
      <c r="D2" s="116"/>
      <c r="E2" s="116"/>
      <c r="F2" s="116"/>
      <c r="G2" s="116"/>
      <c r="H2" s="116"/>
      <c r="I2" s="51" t="s">
        <v>3</v>
      </c>
    </row>
    <row r="3" spans="1:10" ht="21" customHeight="1">
      <c r="A3" s="35" t="s">
        <v>12</v>
      </c>
      <c r="B3" s="36" t="s">
        <v>37</v>
      </c>
      <c r="C3" s="36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52" t="s">
        <v>5</v>
      </c>
    </row>
    <row r="4" spans="1:10" s="33" customFormat="1" ht="22.5" hidden="1">
      <c r="A4" s="37">
        <v>1</v>
      </c>
      <c r="B4" s="38" t="s">
        <v>44</v>
      </c>
      <c r="C4" s="39" t="s">
        <v>45</v>
      </c>
      <c r="D4" s="39" t="s">
        <v>46</v>
      </c>
      <c r="E4" s="39" t="s">
        <v>47</v>
      </c>
      <c r="F4" s="39" t="s">
        <v>48</v>
      </c>
      <c r="G4" s="40">
        <v>3247.86</v>
      </c>
      <c r="H4" s="40">
        <v>1062.3399999999999</v>
      </c>
      <c r="I4" s="53">
        <v>450</v>
      </c>
    </row>
    <row r="5" spans="1:10" s="33" customFormat="1" ht="22.5" hidden="1">
      <c r="A5" s="37">
        <v>2</v>
      </c>
      <c r="B5" s="41" t="s">
        <v>49</v>
      </c>
      <c r="C5" s="42" t="s">
        <v>45</v>
      </c>
      <c r="D5" s="42" t="s">
        <v>46</v>
      </c>
      <c r="E5" s="42" t="s">
        <v>50</v>
      </c>
      <c r="F5" s="42" t="s">
        <v>48</v>
      </c>
      <c r="G5" s="43">
        <v>3034.19</v>
      </c>
      <c r="H5" s="43">
        <v>992.49</v>
      </c>
      <c r="I5" s="53">
        <v>400</v>
      </c>
    </row>
    <row r="6" spans="1:10" s="34" customFormat="1" ht="27" customHeight="1">
      <c r="A6" s="37">
        <v>1</v>
      </c>
      <c r="B6" s="44" t="s">
        <v>51</v>
      </c>
      <c r="C6" s="45" t="s">
        <v>52</v>
      </c>
      <c r="D6" s="45" t="s">
        <v>53</v>
      </c>
      <c r="E6" s="45" t="s">
        <v>54</v>
      </c>
      <c r="F6" s="45" t="s">
        <v>55</v>
      </c>
      <c r="G6" s="46">
        <v>26000</v>
      </c>
      <c r="H6" s="46">
        <v>780.2</v>
      </c>
      <c r="I6" s="55">
        <v>300</v>
      </c>
      <c r="J6" s="56"/>
    </row>
    <row r="7" spans="1:10" s="84" customFormat="1" ht="22.5" hidden="1">
      <c r="A7" s="78">
        <v>2</v>
      </c>
      <c r="B7" s="79" t="s">
        <v>56</v>
      </c>
      <c r="C7" s="80" t="s">
        <v>57</v>
      </c>
      <c r="D7" s="80"/>
      <c r="E7" s="80" t="s">
        <v>58</v>
      </c>
      <c r="F7" s="80" t="s">
        <v>59</v>
      </c>
      <c r="G7" s="81">
        <v>3417.95</v>
      </c>
      <c r="H7" s="81">
        <v>170.9</v>
      </c>
      <c r="I7" s="77">
        <v>100</v>
      </c>
    </row>
    <row r="8" spans="1:10" s="84" customFormat="1" ht="22.5" hidden="1">
      <c r="A8" s="78">
        <v>3</v>
      </c>
      <c r="B8" s="79" t="s">
        <v>60</v>
      </c>
      <c r="C8" s="80" t="s">
        <v>57</v>
      </c>
      <c r="D8" s="80"/>
      <c r="E8" s="80" t="s">
        <v>61</v>
      </c>
      <c r="F8" s="80" t="s">
        <v>59</v>
      </c>
      <c r="G8" s="81">
        <v>3076.07</v>
      </c>
      <c r="H8" s="81">
        <v>153.80000000000001</v>
      </c>
      <c r="I8" s="82">
        <v>100</v>
      </c>
    </row>
    <row r="9" spans="1:10" s="33" customFormat="1" ht="0.75" hidden="1" customHeight="1">
      <c r="A9" s="37">
        <v>6</v>
      </c>
      <c r="B9" s="44" t="s">
        <v>62</v>
      </c>
      <c r="C9" s="45" t="s">
        <v>45</v>
      </c>
      <c r="D9" s="45" t="s">
        <v>63</v>
      </c>
      <c r="E9" s="45" t="s">
        <v>64</v>
      </c>
      <c r="F9" s="45" t="s">
        <v>65</v>
      </c>
      <c r="G9" s="46">
        <v>3376.07</v>
      </c>
      <c r="H9" s="46">
        <v>168.8</v>
      </c>
      <c r="I9" s="50">
        <v>100</v>
      </c>
    </row>
    <row r="10" spans="1:10" s="33" customFormat="1" ht="22.5">
      <c r="A10" s="37">
        <v>2</v>
      </c>
      <c r="B10" s="44" t="s">
        <v>66</v>
      </c>
      <c r="C10" s="45" t="s">
        <v>67</v>
      </c>
      <c r="D10" s="45"/>
      <c r="E10" s="45" t="s">
        <v>68</v>
      </c>
      <c r="F10" s="45" t="s">
        <v>69</v>
      </c>
      <c r="G10" s="46">
        <v>1100000</v>
      </c>
      <c r="H10" s="46">
        <v>32999.599999999999</v>
      </c>
      <c r="I10" s="50">
        <v>15200</v>
      </c>
    </row>
    <row r="11" spans="1:10" s="33" customFormat="1" ht="22.5">
      <c r="A11" s="37">
        <v>3</v>
      </c>
      <c r="B11" s="44" t="s">
        <v>56</v>
      </c>
      <c r="C11" s="45" t="s">
        <v>57</v>
      </c>
      <c r="D11" s="45"/>
      <c r="E11" s="45" t="s">
        <v>58</v>
      </c>
      <c r="F11" s="45" t="s">
        <v>59</v>
      </c>
      <c r="G11" s="46">
        <v>3417.95</v>
      </c>
      <c r="H11" s="46">
        <v>170.9</v>
      </c>
      <c r="I11" s="55">
        <v>100</v>
      </c>
    </row>
    <row r="12" spans="1:10" s="33" customFormat="1" ht="22.5">
      <c r="A12" s="37">
        <v>4</v>
      </c>
      <c r="B12" s="44" t="s">
        <v>60</v>
      </c>
      <c r="C12" s="45" t="s">
        <v>57</v>
      </c>
      <c r="D12" s="45"/>
      <c r="E12" s="45" t="s">
        <v>61</v>
      </c>
      <c r="F12" s="45" t="s">
        <v>59</v>
      </c>
      <c r="G12" s="46">
        <v>3076.07</v>
      </c>
      <c r="H12" s="46">
        <v>153.80000000000001</v>
      </c>
      <c r="I12" s="50">
        <v>100</v>
      </c>
    </row>
    <row r="13" spans="1:10" s="33" customFormat="1" ht="26.25" customHeight="1">
      <c r="A13" s="37">
        <v>5</v>
      </c>
      <c r="B13" s="44" t="s">
        <v>62</v>
      </c>
      <c r="C13" s="45" t="s">
        <v>45</v>
      </c>
      <c r="D13" s="45" t="s">
        <v>63</v>
      </c>
      <c r="E13" s="45" t="s">
        <v>64</v>
      </c>
      <c r="F13" s="45" t="s">
        <v>65</v>
      </c>
      <c r="G13" s="46">
        <v>3376.07</v>
      </c>
      <c r="H13" s="46">
        <v>168.8</v>
      </c>
      <c r="I13" s="50">
        <v>100</v>
      </c>
    </row>
    <row r="14" spans="1:10" s="33" customFormat="1" ht="22.5">
      <c r="A14" s="37">
        <v>6</v>
      </c>
      <c r="B14" s="44" t="s">
        <v>102</v>
      </c>
      <c r="C14" s="45" t="s">
        <v>103</v>
      </c>
      <c r="D14" s="45" t="s">
        <v>46</v>
      </c>
      <c r="E14" s="45" t="s">
        <v>104</v>
      </c>
      <c r="F14" s="45" t="s">
        <v>105</v>
      </c>
      <c r="G14" s="46">
        <v>3399</v>
      </c>
      <c r="H14" s="46">
        <v>169.95</v>
      </c>
      <c r="I14" s="50">
        <v>133</v>
      </c>
      <c r="J14" s="58"/>
    </row>
    <row r="15" spans="1:10" s="33" customFormat="1" ht="19.5" customHeight="1">
      <c r="A15" s="37">
        <v>7</v>
      </c>
      <c r="B15" s="44" t="s">
        <v>70</v>
      </c>
      <c r="C15" s="45" t="s">
        <v>71</v>
      </c>
      <c r="D15" s="45"/>
      <c r="E15" s="45" t="s">
        <v>72</v>
      </c>
      <c r="F15" s="45" t="s">
        <v>73</v>
      </c>
      <c r="G15" s="46">
        <v>2222.2199999999998</v>
      </c>
      <c r="H15" s="46">
        <v>111.11</v>
      </c>
      <c r="I15" s="50">
        <v>100</v>
      </c>
    </row>
    <row r="16" spans="1:10" s="84" customFormat="1" ht="22.5" hidden="1">
      <c r="A16" s="37">
        <v>8</v>
      </c>
      <c r="B16" s="79" t="s">
        <v>74</v>
      </c>
      <c r="C16" s="80" t="s">
        <v>75</v>
      </c>
      <c r="D16" s="80"/>
      <c r="E16" s="80" t="s">
        <v>76</v>
      </c>
      <c r="F16" s="80" t="s">
        <v>73</v>
      </c>
      <c r="G16" s="81">
        <v>60854.7</v>
      </c>
      <c r="H16" s="81">
        <v>3042.74</v>
      </c>
      <c r="I16" s="82">
        <v>500</v>
      </c>
    </row>
    <row r="17" spans="1:10" s="33" customFormat="1" ht="22.5">
      <c r="A17" s="37">
        <v>8</v>
      </c>
      <c r="B17" s="44" t="s">
        <v>77</v>
      </c>
      <c r="C17" s="45" t="s">
        <v>78</v>
      </c>
      <c r="D17" s="45"/>
      <c r="E17" s="45" t="s">
        <v>79</v>
      </c>
      <c r="F17" s="45" t="s">
        <v>80</v>
      </c>
      <c r="G17" s="46">
        <v>8485</v>
      </c>
      <c r="H17" s="46">
        <v>254.55</v>
      </c>
      <c r="I17" s="50">
        <v>50</v>
      </c>
    </row>
    <row r="18" spans="1:10" s="33" customFormat="1" ht="22.5">
      <c r="A18" s="37">
        <v>9</v>
      </c>
      <c r="B18" s="44" t="s">
        <v>81</v>
      </c>
      <c r="C18" s="45" t="s">
        <v>78</v>
      </c>
      <c r="D18" s="45"/>
      <c r="E18" s="45" t="s">
        <v>82</v>
      </c>
      <c r="F18" s="45" t="s">
        <v>83</v>
      </c>
      <c r="G18" s="46">
        <v>12440</v>
      </c>
      <c r="H18" s="46">
        <v>373.2</v>
      </c>
      <c r="I18" s="50">
        <v>50</v>
      </c>
    </row>
    <row r="19" spans="1:10" s="33" customFormat="1" ht="22.5">
      <c r="A19" s="37">
        <v>10</v>
      </c>
      <c r="B19" s="44" t="s">
        <v>84</v>
      </c>
      <c r="C19" s="45" t="s">
        <v>78</v>
      </c>
      <c r="D19" s="45"/>
      <c r="E19" s="45" t="s">
        <v>85</v>
      </c>
      <c r="F19" s="45" t="s">
        <v>83</v>
      </c>
      <c r="G19" s="46">
        <v>12440</v>
      </c>
      <c r="H19" s="46">
        <v>373.2</v>
      </c>
      <c r="I19" s="50">
        <v>50</v>
      </c>
    </row>
    <row r="20" spans="1:10" s="33" customFormat="1" ht="22.5">
      <c r="A20" s="37">
        <v>11</v>
      </c>
      <c r="B20" s="44" t="s">
        <v>86</v>
      </c>
      <c r="C20" s="45" t="s">
        <v>78</v>
      </c>
      <c r="D20" s="45"/>
      <c r="E20" s="45" t="s">
        <v>87</v>
      </c>
      <c r="F20" s="45" t="s">
        <v>83</v>
      </c>
      <c r="G20" s="46">
        <v>12440</v>
      </c>
      <c r="H20" s="46">
        <v>373.2</v>
      </c>
      <c r="I20" s="50">
        <v>100</v>
      </c>
    </row>
    <row r="21" spans="1:10" s="33" customFormat="1" ht="22.5">
      <c r="A21" s="78">
        <v>12</v>
      </c>
      <c r="B21" s="44" t="s">
        <v>88</v>
      </c>
      <c r="C21" s="45" t="s">
        <v>78</v>
      </c>
      <c r="D21" s="45"/>
      <c r="E21" s="45" t="s">
        <v>89</v>
      </c>
      <c r="F21" s="45" t="s">
        <v>90</v>
      </c>
      <c r="G21" s="46">
        <v>10978</v>
      </c>
      <c r="H21" s="46">
        <v>329.36</v>
      </c>
      <c r="I21" s="50">
        <v>100</v>
      </c>
    </row>
    <row r="22" spans="1:10" s="33" customFormat="1" ht="22.5">
      <c r="A22" s="78">
        <v>13</v>
      </c>
      <c r="B22" s="44" t="s">
        <v>91</v>
      </c>
      <c r="C22" s="45" t="s">
        <v>78</v>
      </c>
      <c r="D22" s="45"/>
      <c r="E22" s="45" t="s">
        <v>92</v>
      </c>
      <c r="F22" s="45" t="s">
        <v>90</v>
      </c>
      <c r="G22" s="46">
        <v>10978</v>
      </c>
      <c r="H22" s="46">
        <v>329.36</v>
      </c>
      <c r="I22" s="50">
        <v>100</v>
      </c>
    </row>
    <row r="23" spans="1:10" s="33" customFormat="1" ht="22.5">
      <c r="A23" s="78">
        <v>14</v>
      </c>
      <c r="B23" s="44" t="s">
        <v>93</v>
      </c>
      <c r="C23" s="45" t="s">
        <v>78</v>
      </c>
      <c r="D23" s="45"/>
      <c r="E23" s="45" t="s">
        <v>94</v>
      </c>
      <c r="F23" s="45" t="s">
        <v>90</v>
      </c>
      <c r="G23" s="46">
        <v>10978</v>
      </c>
      <c r="H23" s="46">
        <v>329.36</v>
      </c>
      <c r="I23" s="50">
        <v>100</v>
      </c>
    </row>
    <row r="24" spans="1:10" s="34" customFormat="1" ht="28.5" customHeight="1">
      <c r="A24" s="78">
        <v>15</v>
      </c>
      <c r="B24" s="44" t="s">
        <v>95</v>
      </c>
      <c r="C24" s="45" t="s">
        <v>78</v>
      </c>
      <c r="D24" s="47"/>
      <c r="E24" s="45" t="s">
        <v>96</v>
      </c>
      <c r="F24" s="45" t="s">
        <v>97</v>
      </c>
      <c r="G24" s="46">
        <v>5393</v>
      </c>
      <c r="H24" s="46">
        <v>161.96</v>
      </c>
      <c r="I24" s="50">
        <v>50</v>
      </c>
      <c r="J24" s="57"/>
    </row>
    <row r="25" spans="1:10" s="84" customFormat="1" ht="22.5" hidden="1">
      <c r="A25" s="37">
        <v>16</v>
      </c>
      <c r="B25" s="79" t="s">
        <v>98</v>
      </c>
      <c r="C25" s="80" t="s">
        <v>99</v>
      </c>
      <c r="D25" s="80" t="s">
        <v>100</v>
      </c>
      <c r="E25" s="80" t="s">
        <v>101</v>
      </c>
      <c r="F25" s="80" t="s">
        <v>65</v>
      </c>
      <c r="G25" s="81">
        <v>3417.95</v>
      </c>
      <c r="H25" s="81">
        <v>170.9</v>
      </c>
      <c r="I25" s="82">
        <v>350</v>
      </c>
      <c r="J25" s="83"/>
    </row>
    <row r="26" spans="1:10" s="84" customFormat="1" ht="22.5" hidden="1">
      <c r="A26" s="78">
        <v>15</v>
      </c>
      <c r="B26" s="79" t="s">
        <v>102</v>
      </c>
      <c r="C26" s="80" t="s">
        <v>103</v>
      </c>
      <c r="D26" s="80" t="s">
        <v>46</v>
      </c>
      <c r="E26" s="80" t="s">
        <v>104</v>
      </c>
      <c r="F26" s="80" t="s">
        <v>105</v>
      </c>
      <c r="G26" s="81">
        <v>3399</v>
      </c>
      <c r="H26" s="81">
        <v>169.95</v>
      </c>
      <c r="I26" s="82">
        <v>133</v>
      </c>
      <c r="J26" s="83"/>
    </row>
    <row r="27" spans="1:10" s="84" customFormat="1" ht="22.5" hidden="1">
      <c r="A27" s="78">
        <v>16</v>
      </c>
      <c r="B27" s="79" t="s">
        <v>106</v>
      </c>
      <c r="C27" s="80" t="s">
        <v>107</v>
      </c>
      <c r="D27" s="80" t="s">
        <v>107</v>
      </c>
      <c r="E27" s="80" t="s">
        <v>108</v>
      </c>
      <c r="F27" s="80" t="s">
        <v>109</v>
      </c>
      <c r="G27" s="81">
        <v>1794.87</v>
      </c>
      <c r="H27" s="81">
        <v>96.27</v>
      </c>
      <c r="I27" s="82">
        <v>40</v>
      </c>
      <c r="J27" s="83"/>
    </row>
    <row r="28" spans="1:10" s="84" customFormat="1" ht="22.5" hidden="1">
      <c r="A28" s="78">
        <v>17</v>
      </c>
      <c r="B28" s="79" t="s">
        <v>110</v>
      </c>
      <c r="C28" s="80" t="s">
        <v>111</v>
      </c>
      <c r="D28" s="80" t="s">
        <v>111</v>
      </c>
      <c r="E28" s="80" t="s">
        <v>112</v>
      </c>
      <c r="F28" s="80" t="s">
        <v>113</v>
      </c>
      <c r="G28" s="81">
        <v>2264.96</v>
      </c>
      <c r="H28" s="81">
        <v>113.25</v>
      </c>
      <c r="I28" s="82">
        <v>50</v>
      </c>
      <c r="J28" s="83"/>
    </row>
    <row r="29" spans="1:10" s="34" customFormat="1" ht="28.5" customHeight="1">
      <c r="A29" s="78">
        <v>16</v>
      </c>
      <c r="B29" s="44" t="s">
        <v>114</v>
      </c>
      <c r="C29" s="45" t="s">
        <v>115</v>
      </c>
      <c r="D29" s="47"/>
      <c r="E29" s="45" t="s">
        <v>116</v>
      </c>
      <c r="F29" s="45" t="s">
        <v>115</v>
      </c>
      <c r="G29" s="46">
        <v>250</v>
      </c>
      <c r="H29" s="46">
        <v>12.5</v>
      </c>
      <c r="I29" s="50">
        <v>5</v>
      </c>
      <c r="J29" s="57"/>
    </row>
    <row r="30" spans="1:10" s="33" customFormat="1" ht="0.75" customHeight="1">
      <c r="A30" s="37">
        <v>17</v>
      </c>
      <c r="B30" s="44" t="s">
        <v>117</v>
      </c>
      <c r="C30" s="45" t="s">
        <v>118</v>
      </c>
      <c r="D30" s="45" t="s">
        <v>118</v>
      </c>
      <c r="E30" s="45" t="s">
        <v>119</v>
      </c>
      <c r="F30" s="45" t="s">
        <v>120</v>
      </c>
      <c r="G30" s="46">
        <v>996461.82</v>
      </c>
      <c r="H30" s="46">
        <v>49823.09</v>
      </c>
      <c r="I30" s="50">
        <v>100000</v>
      </c>
      <c r="J30" s="58"/>
    </row>
    <row r="31" spans="1:10" s="33" customFormat="1" ht="21" customHeight="1">
      <c r="A31" s="37">
        <v>17</v>
      </c>
      <c r="B31" s="44" t="s">
        <v>121</v>
      </c>
      <c r="C31" s="45" t="s">
        <v>122</v>
      </c>
      <c r="D31" s="45"/>
      <c r="E31" s="45" t="s">
        <v>123</v>
      </c>
      <c r="F31" s="45" t="s">
        <v>124</v>
      </c>
      <c r="G31" s="46">
        <v>1700000</v>
      </c>
      <c r="H31" s="46">
        <v>51000</v>
      </c>
      <c r="I31" s="50">
        <v>600</v>
      </c>
    </row>
    <row r="32" spans="1:10" s="84" customFormat="1" ht="19.5" hidden="1" customHeight="1">
      <c r="A32" s="78">
        <v>18</v>
      </c>
      <c r="B32" s="79" t="s">
        <v>125</v>
      </c>
      <c r="C32" s="80" t="s">
        <v>126</v>
      </c>
      <c r="D32" s="80"/>
      <c r="E32" s="80" t="s">
        <v>127</v>
      </c>
      <c r="F32" s="80" t="s">
        <v>128</v>
      </c>
      <c r="G32" s="81">
        <v>6350.43</v>
      </c>
      <c r="H32" s="81">
        <v>317.52</v>
      </c>
      <c r="I32" s="82">
        <v>200</v>
      </c>
    </row>
    <row r="33" spans="1:11" s="84" customFormat="1" ht="22.5" hidden="1">
      <c r="A33" s="78">
        <v>22</v>
      </c>
      <c r="B33" s="79" t="s">
        <v>129</v>
      </c>
      <c r="C33" s="80" t="s">
        <v>130</v>
      </c>
      <c r="D33" s="80"/>
      <c r="E33" s="80" t="s">
        <v>131</v>
      </c>
      <c r="F33" s="80" t="s">
        <v>132</v>
      </c>
      <c r="G33" s="81">
        <v>726.5</v>
      </c>
      <c r="H33" s="81">
        <v>36.33</v>
      </c>
      <c r="I33" s="82">
        <v>20</v>
      </c>
    </row>
    <row r="34" spans="1:11" s="33" customFormat="1" ht="0.75" hidden="1" customHeight="1">
      <c r="A34" s="37">
        <v>27</v>
      </c>
      <c r="B34" s="44" t="s">
        <v>133</v>
      </c>
      <c r="C34" s="45" t="s">
        <v>134</v>
      </c>
      <c r="D34" s="45"/>
      <c r="E34" s="45" t="s">
        <v>135</v>
      </c>
      <c r="F34" s="45" t="s">
        <v>136</v>
      </c>
      <c r="G34" s="46">
        <v>78980</v>
      </c>
      <c r="H34" s="46">
        <v>3949</v>
      </c>
      <c r="I34" s="50">
        <v>6000</v>
      </c>
    </row>
    <row r="35" spans="1:11" s="84" customFormat="1" ht="22.5" hidden="1">
      <c r="A35" s="78">
        <v>23</v>
      </c>
      <c r="B35" s="79" t="s">
        <v>137</v>
      </c>
      <c r="C35" s="80" t="s">
        <v>138</v>
      </c>
      <c r="D35" s="80"/>
      <c r="E35" s="80" t="s">
        <v>139</v>
      </c>
      <c r="F35" s="80" t="s">
        <v>140</v>
      </c>
      <c r="G35" s="81">
        <v>112000</v>
      </c>
      <c r="H35" s="81">
        <v>5600</v>
      </c>
      <c r="I35" s="82">
        <v>2400</v>
      </c>
    </row>
    <row r="36" spans="1:11" s="84" customFormat="1" ht="22.5" hidden="1">
      <c r="A36" s="78">
        <v>24</v>
      </c>
      <c r="B36" s="79" t="s">
        <v>141</v>
      </c>
      <c r="C36" s="80" t="s">
        <v>142</v>
      </c>
      <c r="D36" s="80"/>
      <c r="E36" s="80" t="s">
        <v>143</v>
      </c>
      <c r="F36" s="80" t="s">
        <v>144</v>
      </c>
      <c r="G36" s="81">
        <v>991.45</v>
      </c>
      <c r="H36" s="81">
        <v>49.57</v>
      </c>
      <c r="I36" s="82">
        <v>50</v>
      </c>
    </row>
    <row r="37" spans="1:11" s="33" customFormat="1" ht="22.5">
      <c r="A37" s="37">
        <v>18</v>
      </c>
      <c r="B37" s="44" t="s">
        <v>145</v>
      </c>
      <c r="C37" s="45" t="s">
        <v>146</v>
      </c>
      <c r="D37" s="45"/>
      <c r="E37" s="45" t="s">
        <v>147</v>
      </c>
      <c r="F37" s="45" t="s">
        <v>148</v>
      </c>
      <c r="G37" s="46">
        <v>47400</v>
      </c>
      <c r="H37" s="46">
        <v>1422</v>
      </c>
      <c r="I37" s="50">
        <v>900</v>
      </c>
    </row>
    <row r="38" spans="1:11" s="33" customFormat="1" ht="22.5">
      <c r="A38" s="37">
        <v>19</v>
      </c>
      <c r="B38" s="44" t="s">
        <v>149</v>
      </c>
      <c r="C38" s="45" t="s">
        <v>150</v>
      </c>
      <c r="D38" s="45"/>
      <c r="E38" s="45" t="s">
        <v>151</v>
      </c>
      <c r="F38" s="45" t="s">
        <v>152</v>
      </c>
      <c r="G38" s="46">
        <v>24000</v>
      </c>
      <c r="H38" s="46">
        <v>720</v>
      </c>
      <c r="I38" s="50">
        <v>200</v>
      </c>
    </row>
    <row r="39" spans="1:11" s="33" customFormat="1" ht="22.5">
      <c r="A39" s="37">
        <v>20</v>
      </c>
      <c r="B39" s="44" t="s">
        <v>153</v>
      </c>
      <c r="C39" s="45" t="s">
        <v>154</v>
      </c>
      <c r="D39" s="45"/>
      <c r="E39" s="45" t="s">
        <v>155</v>
      </c>
      <c r="F39" s="45" t="s">
        <v>156</v>
      </c>
      <c r="G39" s="46">
        <v>27000</v>
      </c>
      <c r="H39" s="46">
        <v>810</v>
      </c>
      <c r="I39" s="50">
        <v>200</v>
      </c>
    </row>
    <row r="40" spans="1:11" s="33" customFormat="1" ht="21.75" customHeight="1">
      <c r="A40" s="37">
        <v>21</v>
      </c>
      <c r="B40" s="44" t="s">
        <v>157</v>
      </c>
      <c r="C40" s="45" t="s">
        <v>158</v>
      </c>
      <c r="D40" s="45"/>
      <c r="E40" s="45" t="s">
        <v>159</v>
      </c>
      <c r="F40" s="45" t="s">
        <v>156</v>
      </c>
      <c r="G40" s="46">
        <v>8000</v>
      </c>
      <c r="H40" s="46">
        <v>240</v>
      </c>
      <c r="I40" s="55">
        <v>150</v>
      </c>
    </row>
    <row r="41" spans="1:11" s="33" customFormat="1" ht="22.5" hidden="1">
      <c r="A41" s="37">
        <v>22</v>
      </c>
      <c r="B41" s="44" t="s">
        <v>160</v>
      </c>
      <c r="C41" s="45" t="s">
        <v>99</v>
      </c>
      <c r="D41" s="45" t="s">
        <v>161</v>
      </c>
      <c r="E41" s="45" t="s">
        <v>162</v>
      </c>
      <c r="F41" s="45" t="s">
        <v>59</v>
      </c>
      <c r="G41" s="46">
        <v>1733.33</v>
      </c>
      <c r="H41" s="46">
        <v>456.44</v>
      </c>
      <c r="I41" s="53">
        <v>350</v>
      </c>
    </row>
    <row r="42" spans="1:11" s="33" customFormat="1" ht="22.5" hidden="1">
      <c r="A42" s="37">
        <v>29</v>
      </c>
      <c r="B42" s="44" t="s">
        <v>163</v>
      </c>
      <c r="C42" s="45" t="s">
        <v>164</v>
      </c>
      <c r="D42" s="45" t="s">
        <v>164</v>
      </c>
      <c r="E42" s="45" t="s">
        <v>165</v>
      </c>
      <c r="F42" s="45" t="s">
        <v>105</v>
      </c>
      <c r="G42" s="46">
        <v>1299</v>
      </c>
      <c r="H42" s="46">
        <v>733.05</v>
      </c>
      <c r="I42" s="53">
        <v>200</v>
      </c>
    </row>
    <row r="43" spans="1:11" s="34" customFormat="1" ht="28.7" customHeight="1">
      <c r="A43" s="37">
        <v>22</v>
      </c>
      <c r="B43" s="44" t="s">
        <v>166</v>
      </c>
      <c r="C43" s="45" t="s">
        <v>167</v>
      </c>
      <c r="D43" s="47"/>
      <c r="E43" s="45" t="s">
        <v>168</v>
      </c>
      <c r="F43" s="45" t="s">
        <v>116</v>
      </c>
      <c r="G43" s="46">
        <v>450</v>
      </c>
      <c r="H43" s="46">
        <v>22.5</v>
      </c>
      <c r="I43" s="50">
        <v>10</v>
      </c>
      <c r="J43" s="57"/>
    </row>
    <row r="44" spans="1:11" s="34" customFormat="1" ht="28.7" customHeight="1">
      <c r="A44" s="37">
        <v>23</v>
      </c>
      <c r="B44" s="44" t="s">
        <v>169</v>
      </c>
      <c r="C44" s="45" t="s">
        <v>170</v>
      </c>
      <c r="D44" s="47"/>
      <c r="E44" s="45" t="s">
        <v>171</v>
      </c>
      <c r="F44" s="45" t="s">
        <v>116</v>
      </c>
      <c r="G44" s="46">
        <v>390</v>
      </c>
      <c r="H44" s="46">
        <v>19.5</v>
      </c>
      <c r="I44" s="54" t="s">
        <v>225</v>
      </c>
      <c r="J44" s="57"/>
    </row>
    <row r="45" spans="1:11" s="34" customFormat="1" ht="28.7" customHeight="1">
      <c r="A45" s="37">
        <v>24</v>
      </c>
      <c r="B45" s="44" t="s">
        <v>172</v>
      </c>
      <c r="C45" s="45" t="s">
        <v>173</v>
      </c>
      <c r="D45" s="47"/>
      <c r="E45" s="45" t="s">
        <v>174</v>
      </c>
      <c r="F45" s="45" t="s">
        <v>116</v>
      </c>
      <c r="G45" s="46">
        <v>750</v>
      </c>
      <c r="H45" s="46">
        <v>37.5</v>
      </c>
      <c r="I45" s="50">
        <v>10</v>
      </c>
      <c r="J45" s="57"/>
    </row>
    <row r="46" spans="1:11" s="92" customFormat="1" ht="22.5">
      <c r="A46" s="37">
        <v>25</v>
      </c>
      <c r="B46" s="87" t="s">
        <v>175</v>
      </c>
      <c r="C46" s="88" t="s">
        <v>176</v>
      </c>
      <c r="D46" s="88" t="s">
        <v>176</v>
      </c>
      <c r="E46" s="88" t="s">
        <v>177</v>
      </c>
      <c r="F46" s="88" t="s">
        <v>105</v>
      </c>
      <c r="G46" s="89">
        <v>33000</v>
      </c>
      <c r="H46" s="89">
        <v>4268.55</v>
      </c>
      <c r="I46" s="90">
        <v>1000</v>
      </c>
      <c r="J46" s="91"/>
      <c r="K46" s="91"/>
    </row>
    <row r="47" spans="1:11" s="34" customFormat="1" ht="28.7" customHeight="1">
      <c r="A47" s="86">
        <v>26</v>
      </c>
      <c r="B47" s="44" t="s">
        <v>178</v>
      </c>
      <c r="C47" s="45" t="s">
        <v>179</v>
      </c>
      <c r="D47" s="48"/>
      <c r="E47" s="45" t="s">
        <v>180</v>
      </c>
      <c r="F47" s="45" t="s">
        <v>181</v>
      </c>
      <c r="G47" s="46">
        <v>2000</v>
      </c>
      <c r="H47" s="46">
        <v>100</v>
      </c>
      <c r="I47" s="50">
        <v>50</v>
      </c>
      <c r="J47" s="57"/>
    </row>
    <row r="48" spans="1:11" s="34" customFormat="1" ht="28.7" customHeight="1">
      <c r="A48" s="37">
        <v>27</v>
      </c>
      <c r="B48" s="44" t="s">
        <v>182</v>
      </c>
      <c r="C48" s="45" t="s">
        <v>179</v>
      </c>
      <c r="D48" s="48"/>
      <c r="E48" s="45" t="s">
        <v>180</v>
      </c>
      <c r="F48" s="45" t="s">
        <v>181</v>
      </c>
      <c r="G48" s="46">
        <v>2000</v>
      </c>
      <c r="H48" s="46">
        <v>100</v>
      </c>
      <c r="I48" s="50">
        <v>50</v>
      </c>
      <c r="J48" s="57"/>
    </row>
    <row r="49" spans="1:11" s="33" customFormat="1" ht="18" customHeight="1">
      <c r="A49" s="37">
        <v>28</v>
      </c>
      <c r="B49" s="44" t="s">
        <v>160</v>
      </c>
      <c r="C49" s="45" t="s">
        <v>99</v>
      </c>
      <c r="D49" s="45" t="s">
        <v>161</v>
      </c>
      <c r="E49" s="45" t="s">
        <v>162</v>
      </c>
      <c r="F49" s="45" t="s">
        <v>59</v>
      </c>
      <c r="G49" s="46">
        <v>1733.33</v>
      </c>
      <c r="H49" s="46">
        <v>456.44</v>
      </c>
      <c r="I49" s="53">
        <v>350</v>
      </c>
    </row>
    <row r="50" spans="1:11" s="33" customFormat="1" ht="22.5">
      <c r="A50" s="37">
        <v>29</v>
      </c>
      <c r="B50" s="44" t="s">
        <v>163</v>
      </c>
      <c r="C50" s="45" t="s">
        <v>164</v>
      </c>
      <c r="D50" s="45" t="s">
        <v>164</v>
      </c>
      <c r="E50" s="45" t="s">
        <v>165</v>
      </c>
      <c r="F50" s="45" t="s">
        <v>105</v>
      </c>
      <c r="G50" s="46">
        <v>1299</v>
      </c>
      <c r="H50" s="46">
        <v>733.05</v>
      </c>
      <c r="I50" s="53">
        <v>200</v>
      </c>
    </row>
    <row r="51" spans="1:11" s="33" customFormat="1" ht="22.5">
      <c r="A51" s="78">
        <v>30</v>
      </c>
      <c r="B51" s="79" t="s">
        <v>183</v>
      </c>
      <c r="C51" s="80" t="s">
        <v>184</v>
      </c>
      <c r="D51" s="80"/>
      <c r="E51" s="80" t="s">
        <v>185</v>
      </c>
      <c r="F51" s="80" t="s">
        <v>186</v>
      </c>
      <c r="G51" s="81">
        <v>5638110.8600000003</v>
      </c>
      <c r="H51" s="81">
        <v>1262034.54</v>
      </c>
      <c r="I51" s="121">
        <v>160000</v>
      </c>
      <c r="J51" s="58"/>
      <c r="K51" s="58"/>
    </row>
    <row r="52" spans="1:11" s="33" customFormat="1">
      <c r="A52" s="37"/>
      <c r="B52" s="49"/>
      <c r="C52" s="48" t="s">
        <v>10</v>
      </c>
      <c r="D52" s="48"/>
      <c r="E52" s="48"/>
      <c r="F52" s="50"/>
      <c r="G52" s="50">
        <f>SUM(G6:G51)</f>
        <v>9992150.6000000015</v>
      </c>
      <c r="H52" s="50">
        <f>SUM(H6:H51)</f>
        <v>1424106.74</v>
      </c>
      <c r="I52" s="77">
        <v>180358</v>
      </c>
    </row>
    <row r="53" spans="1:11">
      <c r="B53" s="33"/>
      <c r="C53" s="33"/>
      <c r="D53" s="33"/>
      <c r="E53" s="33"/>
      <c r="F53" s="33"/>
      <c r="G53" s="33"/>
      <c r="H53" s="33"/>
      <c r="I53" s="59"/>
    </row>
    <row r="54" spans="1:11">
      <c r="A54" t="s">
        <v>33</v>
      </c>
    </row>
    <row r="56" spans="1:11">
      <c r="A56" s="85"/>
    </row>
  </sheetData>
  <mergeCells count="2">
    <mergeCell ref="B1:I1"/>
    <mergeCell ref="B2:H2"/>
  </mergeCells>
  <phoneticPr fontId="6" type="noConversion"/>
  <pageMargins left="0.47" right="0.24" top="1" bottom="1" header="0.51" footer="0.51"/>
  <pageSetup paperSize="9" orientation="portrait" verticalDpi="0" r:id="rId1"/>
  <headerFooter>
    <oddFooter>&amp;C第 &amp;P 页，共 &amp;N 页，机器设备评估明细表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>
      <selection activeCell="G19" sqref="G19"/>
    </sheetView>
  </sheetViews>
  <sheetFormatPr defaultColWidth="9" defaultRowHeight="14.25"/>
  <cols>
    <col min="2" max="2" width="8.375" customWidth="1"/>
    <col min="3" max="3" width="11" customWidth="1"/>
    <col min="6" max="6" width="9.875" customWidth="1"/>
    <col min="7" max="7" width="11.875" style="1" customWidth="1"/>
  </cols>
  <sheetData>
    <row r="1" spans="1:8" ht="22.5">
      <c r="A1" s="117" t="s">
        <v>187</v>
      </c>
      <c r="B1" s="117"/>
      <c r="C1" s="117"/>
      <c r="D1" s="117"/>
      <c r="E1" s="117"/>
      <c r="F1" s="117"/>
      <c r="G1" s="118"/>
      <c r="H1" s="117"/>
    </row>
    <row r="2" spans="1:8" ht="18" customHeight="1">
      <c r="A2" s="2" t="s">
        <v>188</v>
      </c>
      <c r="B2" s="2"/>
      <c r="C2" s="2"/>
      <c r="D2" s="2" t="s">
        <v>189</v>
      </c>
      <c r="E2" s="2"/>
      <c r="F2" s="3"/>
      <c r="G2" s="4" t="s">
        <v>3</v>
      </c>
      <c r="H2" s="5"/>
    </row>
    <row r="3" spans="1:8" ht="25.5" customHeight="1">
      <c r="A3" s="6" t="s">
        <v>12</v>
      </c>
      <c r="B3" s="6" t="s">
        <v>190</v>
      </c>
      <c r="C3" s="7" t="s">
        <v>191</v>
      </c>
      <c r="D3" s="7" t="s">
        <v>192</v>
      </c>
      <c r="E3" s="8" t="s">
        <v>193</v>
      </c>
      <c r="F3" s="8" t="s">
        <v>194</v>
      </c>
      <c r="G3" s="9" t="s">
        <v>5</v>
      </c>
      <c r="H3" s="10" t="s">
        <v>6</v>
      </c>
    </row>
    <row r="4" spans="1:8" s="85" customFormat="1" ht="25.5" customHeight="1">
      <c r="A4" s="93">
        <v>1</v>
      </c>
      <c r="B4" s="119" t="s">
        <v>195</v>
      </c>
      <c r="C4" s="94" t="s">
        <v>196</v>
      </c>
      <c r="D4" s="94" t="s">
        <v>197</v>
      </c>
      <c r="E4" s="95">
        <v>435</v>
      </c>
      <c r="F4" s="96">
        <v>12</v>
      </c>
      <c r="G4" s="97">
        <f t="shared" ref="G4:G15" si="0">F4*E4</f>
        <v>5220</v>
      </c>
      <c r="H4" s="98"/>
    </row>
    <row r="5" spans="1:8" s="85" customFormat="1" ht="25.5" customHeight="1">
      <c r="A5" s="93">
        <v>2</v>
      </c>
      <c r="B5" s="119"/>
      <c r="C5" s="94" t="s">
        <v>198</v>
      </c>
      <c r="D5" s="94" t="s">
        <v>197</v>
      </c>
      <c r="E5" s="95">
        <v>255</v>
      </c>
      <c r="F5" s="96">
        <v>12</v>
      </c>
      <c r="G5" s="97">
        <f t="shared" si="0"/>
        <v>3060</v>
      </c>
      <c r="H5" s="98"/>
    </row>
    <row r="6" spans="1:8" s="85" customFormat="1" ht="25.5" customHeight="1">
      <c r="A6" s="93">
        <v>3</v>
      </c>
      <c r="B6" s="119"/>
      <c r="C6" s="94" t="s">
        <v>199</v>
      </c>
      <c r="D6" s="94" t="s">
        <v>197</v>
      </c>
      <c r="E6" s="95">
        <v>330</v>
      </c>
      <c r="F6" s="96">
        <v>12</v>
      </c>
      <c r="G6" s="97">
        <f t="shared" si="0"/>
        <v>3960</v>
      </c>
      <c r="H6" s="98"/>
    </row>
    <row r="7" spans="1:8" ht="25.5" customHeight="1">
      <c r="A7" s="11">
        <v>4</v>
      </c>
      <c r="B7" s="12" t="s">
        <v>200</v>
      </c>
      <c r="C7" s="15" t="s">
        <v>201</v>
      </c>
      <c r="D7" s="13" t="s">
        <v>202</v>
      </c>
      <c r="E7" s="14">
        <v>982</v>
      </c>
      <c r="F7" s="15">
        <v>6</v>
      </c>
      <c r="G7" s="16">
        <f t="shared" si="0"/>
        <v>5892</v>
      </c>
      <c r="H7" s="18"/>
    </row>
    <row r="8" spans="1:8" ht="25.5" customHeight="1">
      <c r="A8" s="11">
        <v>5</v>
      </c>
      <c r="B8" s="120" t="s">
        <v>203</v>
      </c>
      <c r="C8" s="13" t="s">
        <v>204</v>
      </c>
      <c r="D8" s="13" t="s">
        <v>205</v>
      </c>
      <c r="E8" s="14">
        <v>1</v>
      </c>
      <c r="F8" s="15">
        <v>200</v>
      </c>
      <c r="G8" s="16">
        <f t="shared" si="0"/>
        <v>200</v>
      </c>
      <c r="H8" s="18"/>
    </row>
    <row r="9" spans="1:8" ht="25.5" customHeight="1">
      <c r="A9" s="11">
        <v>6</v>
      </c>
      <c r="B9" s="120"/>
      <c r="C9" s="13" t="s">
        <v>206</v>
      </c>
      <c r="D9" s="13" t="s">
        <v>205</v>
      </c>
      <c r="E9" s="14">
        <v>1</v>
      </c>
      <c r="F9" s="15">
        <v>300</v>
      </c>
      <c r="G9" s="16">
        <f t="shared" si="0"/>
        <v>300</v>
      </c>
      <c r="H9" s="18"/>
    </row>
    <row r="10" spans="1:8" ht="25.5" customHeight="1">
      <c r="A10" s="11">
        <v>7</v>
      </c>
      <c r="B10" s="120" t="s">
        <v>207</v>
      </c>
      <c r="C10" s="15" t="s">
        <v>208</v>
      </c>
      <c r="D10" s="13" t="s">
        <v>209</v>
      </c>
      <c r="E10" s="14">
        <v>21</v>
      </c>
      <c r="F10" s="15">
        <v>130</v>
      </c>
      <c r="G10" s="16">
        <f t="shared" si="0"/>
        <v>2730</v>
      </c>
      <c r="H10" s="18"/>
    </row>
    <row r="11" spans="1:8" ht="25.5" customHeight="1">
      <c r="A11" s="11">
        <v>8</v>
      </c>
      <c r="B11" s="120"/>
      <c r="C11" s="13" t="s">
        <v>210</v>
      </c>
      <c r="D11" s="13" t="s">
        <v>209</v>
      </c>
      <c r="E11" s="14">
        <v>31</v>
      </c>
      <c r="F11" s="15">
        <v>160</v>
      </c>
      <c r="G11" s="16">
        <f t="shared" si="0"/>
        <v>4960</v>
      </c>
      <c r="H11" s="18"/>
    </row>
    <row r="12" spans="1:8" ht="25.5" customHeight="1">
      <c r="A12" s="11">
        <v>9</v>
      </c>
      <c r="B12" s="120"/>
      <c r="C12" s="15" t="s">
        <v>211</v>
      </c>
      <c r="D12" s="13" t="s">
        <v>212</v>
      </c>
      <c r="E12" s="14">
        <v>15</v>
      </c>
      <c r="F12" s="15">
        <v>10</v>
      </c>
      <c r="G12" s="16">
        <f t="shared" si="0"/>
        <v>150</v>
      </c>
      <c r="H12" s="18"/>
    </row>
    <row r="13" spans="1:8" ht="25.5" customHeight="1">
      <c r="A13" s="11">
        <v>10</v>
      </c>
      <c r="B13" s="120" t="s">
        <v>213</v>
      </c>
      <c r="C13" s="15" t="s">
        <v>214</v>
      </c>
      <c r="D13" s="13" t="s">
        <v>205</v>
      </c>
      <c r="E13" s="14">
        <v>1</v>
      </c>
      <c r="F13" s="15">
        <v>480</v>
      </c>
      <c r="G13" s="16">
        <f t="shared" si="0"/>
        <v>480</v>
      </c>
      <c r="H13" s="18"/>
    </row>
    <row r="14" spans="1:8" ht="25.5" customHeight="1">
      <c r="A14" s="11">
        <v>11</v>
      </c>
      <c r="B14" s="120"/>
      <c r="C14" s="19" t="s">
        <v>215</v>
      </c>
      <c r="D14" s="20" t="s">
        <v>205</v>
      </c>
      <c r="E14" s="14">
        <v>1</v>
      </c>
      <c r="F14" s="15">
        <v>800</v>
      </c>
      <c r="G14" s="16">
        <f t="shared" si="0"/>
        <v>800</v>
      </c>
      <c r="H14" s="18"/>
    </row>
    <row r="15" spans="1:8" ht="25.5" customHeight="1">
      <c r="A15" s="11">
        <v>12</v>
      </c>
      <c r="B15" s="12" t="s">
        <v>216</v>
      </c>
      <c r="C15" s="13" t="s">
        <v>217</v>
      </c>
      <c r="D15" s="20" t="s">
        <v>205</v>
      </c>
      <c r="E15" s="14">
        <v>1</v>
      </c>
      <c r="F15" s="15">
        <v>700</v>
      </c>
      <c r="G15" s="16">
        <f t="shared" si="0"/>
        <v>700</v>
      </c>
      <c r="H15" s="21"/>
    </row>
    <row r="16" spans="1:8" ht="25.5" customHeight="1">
      <c r="A16" s="22" t="s">
        <v>10</v>
      </c>
      <c r="B16" s="22"/>
      <c r="C16" s="22"/>
      <c r="D16" s="23"/>
      <c r="E16" s="24">
        <f>SUM(E4:E15)</f>
        <v>2074</v>
      </c>
      <c r="F16" s="24"/>
      <c r="G16" s="25">
        <f>SUM(G4:G15)</f>
        <v>28452</v>
      </c>
      <c r="H16" s="21"/>
    </row>
    <row r="17" spans="1:12">
      <c r="A17" s="26"/>
      <c r="B17" s="27"/>
      <c r="C17" s="28"/>
      <c r="D17" s="28"/>
      <c r="E17" s="29"/>
      <c r="F17" s="30"/>
      <c r="G17" s="31"/>
      <c r="H17" s="28"/>
    </row>
    <row r="18" spans="1:12">
      <c r="A18" t="s">
        <v>33</v>
      </c>
      <c r="G18"/>
      <c r="J18" s="32"/>
      <c r="K18" s="1"/>
      <c r="L18" s="33"/>
    </row>
  </sheetData>
  <mergeCells count="5">
    <mergeCell ref="A1:H1"/>
    <mergeCell ref="B4:B6"/>
    <mergeCell ref="B8:B9"/>
    <mergeCell ref="B10:B12"/>
    <mergeCell ref="B13:B14"/>
  </mergeCells>
  <phoneticPr fontId="6" type="noConversion"/>
  <pageMargins left="0.75" right="0.75" top="1" bottom="1" header="0.51" footer="0.51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22" sqref="J22"/>
    </sheetView>
  </sheetViews>
  <sheetFormatPr defaultRowHeight="14.25"/>
  <cols>
    <col min="2" max="2" width="8.375" customWidth="1"/>
    <col min="3" max="3" width="11" customWidth="1"/>
    <col min="6" max="6" width="9.875" customWidth="1"/>
    <col min="7" max="7" width="11.875" style="1" customWidth="1"/>
  </cols>
  <sheetData>
    <row r="1" spans="1:8" ht="22.5">
      <c r="A1" s="117" t="s">
        <v>187</v>
      </c>
      <c r="B1" s="117"/>
      <c r="C1" s="117"/>
      <c r="D1" s="117"/>
      <c r="E1" s="117"/>
      <c r="F1" s="117"/>
      <c r="G1" s="118"/>
      <c r="H1" s="117"/>
    </row>
    <row r="2" spans="1:8" ht="20.25">
      <c r="A2" s="2" t="s">
        <v>188</v>
      </c>
      <c r="B2" s="2"/>
      <c r="C2" s="2"/>
      <c r="D2" s="2" t="s">
        <v>189</v>
      </c>
      <c r="E2" s="2"/>
      <c r="F2" s="3"/>
      <c r="G2" s="4" t="s">
        <v>3</v>
      </c>
      <c r="H2" s="5"/>
    </row>
    <row r="3" spans="1:8">
      <c r="A3" s="6" t="s">
        <v>12</v>
      </c>
      <c r="B3" s="6" t="s">
        <v>190</v>
      </c>
      <c r="C3" s="7" t="s">
        <v>191</v>
      </c>
      <c r="D3" s="7" t="s">
        <v>192</v>
      </c>
      <c r="E3" s="8" t="s">
        <v>193</v>
      </c>
      <c r="F3" s="8"/>
      <c r="G3" s="9"/>
      <c r="H3" s="10" t="s">
        <v>6</v>
      </c>
    </row>
    <row r="4" spans="1:8">
      <c r="A4" s="11">
        <v>1</v>
      </c>
      <c r="B4" s="120" t="s">
        <v>195</v>
      </c>
      <c r="C4" s="13" t="s">
        <v>196</v>
      </c>
      <c r="D4" s="13" t="s">
        <v>197</v>
      </c>
      <c r="E4" s="14">
        <v>435</v>
      </c>
      <c r="F4" s="15"/>
      <c r="G4" s="16"/>
      <c r="H4" s="17"/>
    </row>
    <row r="5" spans="1:8">
      <c r="A5" s="11">
        <v>2</v>
      </c>
      <c r="B5" s="120"/>
      <c r="C5" s="13" t="s">
        <v>198</v>
      </c>
      <c r="D5" s="13" t="s">
        <v>197</v>
      </c>
      <c r="E5" s="14">
        <v>255</v>
      </c>
      <c r="F5" s="15"/>
      <c r="G5" s="16"/>
      <c r="H5" s="17"/>
    </row>
    <row r="6" spans="1:8">
      <c r="A6" s="11">
        <v>3</v>
      </c>
      <c r="B6" s="120"/>
      <c r="C6" s="13" t="s">
        <v>199</v>
      </c>
      <c r="D6" s="13" t="s">
        <v>197</v>
      </c>
      <c r="E6" s="14">
        <v>330</v>
      </c>
      <c r="F6" s="15"/>
      <c r="G6" s="16"/>
      <c r="H6" s="17"/>
    </row>
    <row r="7" spans="1:8">
      <c r="A7" s="11">
        <v>4</v>
      </c>
      <c r="B7" s="12" t="s">
        <v>200</v>
      </c>
      <c r="C7" s="15" t="s">
        <v>201</v>
      </c>
      <c r="D7" s="13" t="s">
        <v>202</v>
      </c>
      <c r="E7" s="14">
        <v>982</v>
      </c>
      <c r="F7" s="15"/>
      <c r="G7" s="16"/>
      <c r="H7" s="18"/>
    </row>
    <row r="8" spans="1:8">
      <c r="A8" s="11">
        <v>5</v>
      </c>
      <c r="B8" s="120" t="s">
        <v>203</v>
      </c>
      <c r="C8" s="13" t="s">
        <v>204</v>
      </c>
      <c r="D8" s="13" t="s">
        <v>205</v>
      </c>
      <c r="E8" s="14">
        <v>1</v>
      </c>
      <c r="F8" s="15"/>
      <c r="G8" s="16"/>
      <c r="H8" s="18"/>
    </row>
    <row r="9" spans="1:8">
      <c r="A9" s="11">
        <v>6</v>
      </c>
      <c r="B9" s="120"/>
      <c r="C9" s="13" t="s">
        <v>206</v>
      </c>
      <c r="D9" s="13" t="s">
        <v>205</v>
      </c>
      <c r="E9" s="14">
        <v>1</v>
      </c>
      <c r="F9" s="15"/>
      <c r="G9" s="16"/>
      <c r="H9" s="18"/>
    </row>
    <row r="10" spans="1:8">
      <c r="A10" s="11">
        <v>7</v>
      </c>
      <c r="B10" s="120" t="s">
        <v>207</v>
      </c>
      <c r="C10" s="15" t="s">
        <v>208</v>
      </c>
      <c r="D10" s="13" t="s">
        <v>209</v>
      </c>
      <c r="E10" s="14">
        <v>21</v>
      </c>
      <c r="F10" s="15"/>
      <c r="G10" s="16"/>
      <c r="H10" s="18"/>
    </row>
    <row r="11" spans="1:8">
      <c r="A11" s="11">
        <v>8</v>
      </c>
      <c r="B11" s="120"/>
      <c r="C11" s="13" t="s">
        <v>210</v>
      </c>
      <c r="D11" s="13" t="s">
        <v>209</v>
      </c>
      <c r="E11" s="14">
        <v>31</v>
      </c>
      <c r="F11" s="15"/>
      <c r="G11" s="16"/>
      <c r="H11" s="18"/>
    </row>
    <row r="12" spans="1:8">
      <c r="A12" s="11">
        <v>9</v>
      </c>
      <c r="B12" s="120"/>
      <c r="C12" s="15" t="s">
        <v>211</v>
      </c>
      <c r="D12" s="13" t="s">
        <v>212</v>
      </c>
      <c r="E12" s="14">
        <v>15</v>
      </c>
      <c r="F12" s="15"/>
      <c r="G12" s="16"/>
      <c r="H12" s="18"/>
    </row>
    <row r="13" spans="1:8">
      <c r="A13" s="11">
        <v>10</v>
      </c>
      <c r="B13" s="120" t="s">
        <v>213</v>
      </c>
      <c r="C13" s="15" t="s">
        <v>214</v>
      </c>
      <c r="D13" s="13" t="s">
        <v>205</v>
      </c>
      <c r="E13" s="14">
        <v>1</v>
      </c>
      <c r="F13" s="15"/>
      <c r="G13" s="16"/>
      <c r="H13" s="18"/>
    </row>
    <row r="14" spans="1:8">
      <c r="A14" s="11">
        <v>11</v>
      </c>
      <c r="B14" s="120"/>
      <c r="C14" s="19" t="s">
        <v>215</v>
      </c>
      <c r="D14" s="20" t="s">
        <v>205</v>
      </c>
      <c r="E14" s="14">
        <v>1</v>
      </c>
      <c r="F14" s="15"/>
      <c r="G14" s="16"/>
      <c r="H14" s="18"/>
    </row>
    <row r="15" spans="1:8">
      <c r="A15" s="11">
        <v>12</v>
      </c>
      <c r="B15" s="12" t="s">
        <v>216</v>
      </c>
      <c r="C15" s="13" t="s">
        <v>217</v>
      </c>
      <c r="D15" s="20" t="s">
        <v>205</v>
      </c>
      <c r="E15" s="14">
        <v>1</v>
      </c>
      <c r="F15" s="15"/>
      <c r="G15" s="16"/>
      <c r="H15" s="21"/>
    </row>
    <row r="16" spans="1:8">
      <c r="A16" s="22" t="s">
        <v>10</v>
      </c>
      <c r="B16" s="120" t="s">
        <v>216</v>
      </c>
      <c r="C16" s="13" t="s">
        <v>218</v>
      </c>
      <c r="D16" s="20" t="s">
        <v>219</v>
      </c>
      <c r="E16" s="76">
        <v>1</v>
      </c>
      <c r="F16" s="24"/>
      <c r="G16" s="25"/>
      <c r="H16" s="21"/>
    </row>
    <row r="17" spans="1:8">
      <c r="A17" s="26"/>
      <c r="B17" s="120"/>
      <c r="C17" s="13" t="s">
        <v>220</v>
      </c>
      <c r="D17" s="20" t="s">
        <v>221</v>
      </c>
      <c r="E17" s="76">
        <v>1</v>
      </c>
      <c r="F17" s="30"/>
      <c r="G17" s="31"/>
      <c r="H17" s="28"/>
    </row>
    <row r="18" spans="1:8">
      <c r="A18" t="s">
        <v>33</v>
      </c>
      <c r="B18" s="120"/>
      <c r="C18" s="13" t="s">
        <v>222</v>
      </c>
      <c r="D18" s="20" t="s">
        <v>219</v>
      </c>
      <c r="E18" s="76">
        <v>2</v>
      </c>
      <c r="F18" t="s">
        <v>34</v>
      </c>
      <c r="G18"/>
    </row>
    <row r="19" spans="1:8">
      <c r="B19" s="120"/>
      <c r="C19" s="13" t="s">
        <v>223</v>
      </c>
      <c r="D19" s="20" t="s">
        <v>224</v>
      </c>
      <c r="E19" s="76">
        <v>1</v>
      </c>
    </row>
  </sheetData>
  <mergeCells count="6">
    <mergeCell ref="B16:B19"/>
    <mergeCell ref="A1:H1"/>
    <mergeCell ref="B4:B6"/>
    <mergeCell ref="B8:B9"/>
    <mergeCell ref="B10:B12"/>
    <mergeCell ref="B13:B14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Sheet1</vt:lpstr>
      <vt:lpstr>房屋</vt:lpstr>
      <vt:lpstr>机器设备</vt:lpstr>
      <vt:lpstr>原材料</vt:lpstr>
      <vt:lpstr>Sheet2</vt:lpstr>
      <vt:lpstr>机器设备!Print_Titles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2015102002</cp:lastModifiedBy>
  <cp:lastPrinted>2018-11-26T08:08:33Z</cp:lastPrinted>
  <dcterms:created xsi:type="dcterms:W3CDTF">2018-06-05T07:26:32Z</dcterms:created>
  <dcterms:modified xsi:type="dcterms:W3CDTF">2019-01-18T06:26:22Z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